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activeTab="2"/>
  </bookViews>
  <sheets>
    <sheet name="Análisispertinenciaprogramas" sheetId="1" r:id="rId1"/>
    <sheet name="CIEES" sheetId="2" r:id="rId2"/>
    <sheet name="COPAES" sheetId="3" r:id="rId3"/>
    <sheet name="Competitividadacadémica" sheetId="4" state="hidden" r:id="rId4"/>
    <sheet name="Capacidadacadémica" sheetId="5" state="hidden" r:id="rId5"/>
    <sheet name="Gráficascompetitividadcapacidad" sheetId="6" state="hidden" r:id="rId6"/>
    <sheet name="AnalisisPlazas" sheetId="7" state="hidden" r:id="rId7"/>
    <sheet name="Metascompromiso2009-2010" sheetId="8" state="hidden" r:id="rId8"/>
    <sheet name="Metascompromiso2010-2012" sheetId="9" state="hidden" r:id="rId9"/>
    <sheet name="ConsistenciainternaPRODES" sheetId="10" state="hidden" r:id="rId10"/>
    <sheet name="Fortalezas y problemas" sheetId="11" state="hidden" r:id="rId11"/>
  </sheets>
  <definedNames>
    <definedName name="_xlnm.Print_Area" localSheetId="0">Análisispertinenciaprogramas!$A$2:$M$21</definedName>
    <definedName name="_xlnm.Print_Area" localSheetId="1">CIEES!$A$3:$AE$18</definedName>
    <definedName name="_xlnm.Print_Area" localSheetId="2">COPAES!$A$5:$AK$12</definedName>
  </definedName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<sst xmlns="http://schemas.openxmlformats.org/spreadsheetml/2006/main" count="545" uniqueCount="319">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</sst>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30" fillId="0" borderId="26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6" borderId="24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16" xfId="0" applyFont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center" wrapText="1"/>
    </xf>
    <xf numFmtId="0" fontId="28" fillId="7" borderId="1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0" fillId="0" borderId="0" xfId="0" applyAlignment="1">
      <alignment wrapText="1"/>
    </xf>
    <xf numFmtId="0" fontId="29" fillId="0" borderId="27" xfId="0" applyFont="1" applyBorder="1" applyAlignment="1">
      <alignment horizontal="right"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1"/>
  <sheetViews>
    <sheetView workbookViewId="0">
      <selection activeCell="A2" sqref="A2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rintOptions horizontalCentered="1"/>
  <pageMargins left="0.78740157480314965" right="0.39370078740157483" top="0.39370078740157483" bottom="0.39370078740157483" header="0" footer="0"/>
  <pageSetup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E18"/>
  <sheetViews>
    <sheetView workbookViewId="0">
      <selection activeCell="A3" sqref="A3:AE18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rintOptions horizontalCentered="1"/>
  <pageMargins left="0.39370078740157483" right="0.39370078740157483" top="0.78740157480314965" bottom="0.39370078740157483" header="0" footer="0"/>
  <pageSetup paperSize="11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5:AK13"/>
  <sheetViews>
    <sheetView tabSelected="1" workbookViewId="0">
      <selection activeCell="A5" sqref="A5:AK12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rintOptions horizontalCentered="1"/>
  <pageMargins left="0.39370078740157483" right="0.39370078740157483" top="0.78740157480314965" bottom="0.39370078740157483" header="0.31496062992125984" footer="0"/>
  <pageSetup paperSize="11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opLeftCell="A4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opLeftCell="E4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opLeftCell="A35"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59" t="s">
        <v>137</v>
      </c>
      <c r="B2" s="161">
        <v>2009</v>
      </c>
      <c r="C2" s="162"/>
      <c r="D2" s="163"/>
      <c r="E2" s="161" t="s">
        <v>138</v>
      </c>
      <c r="F2" s="162"/>
      <c r="G2" s="164"/>
      <c r="H2" s="165">
        <v>2010</v>
      </c>
      <c r="I2" s="162"/>
      <c r="J2" s="163"/>
      <c r="K2" s="161" t="s">
        <v>139</v>
      </c>
      <c r="L2" s="162"/>
      <c r="M2" s="164"/>
      <c r="N2" s="166" t="s">
        <v>140</v>
      </c>
    </row>
    <row r="3" spans="1:14" ht="15.75" thickBot="1">
      <c r="A3" s="160"/>
      <c r="B3" s="161" t="s">
        <v>77</v>
      </c>
      <c r="C3" s="164"/>
      <c r="D3" s="70" t="s">
        <v>45</v>
      </c>
      <c r="E3" s="161" t="s">
        <v>77</v>
      </c>
      <c r="F3" s="163"/>
      <c r="G3" s="70" t="s">
        <v>45</v>
      </c>
      <c r="H3" s="161" t="s">
        <v>141</v>
      </c>
      <c r="I3" s="163"/>
      <c r="J3" s="70" t="s">
        <v>142</v>
      </c>
      <c r="K3" s="161" t="s">
        <v>77</v>
      </c>
      <c r="L3" s="163"/>
      <c r="M3" s="70" t="s">
        <v>45</v>
      </c>
      <c r="N3" s="167"/>
    </row>
    <row r="4" spans="1:14">
      <c r="A4" s="175" t="s">
        <v>143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 ht="15.75" thickBot="1">
      <c r="A5" s="178" t="s">
        <v>144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80"/>
    </row>
    <row r="6" spans="1:14" ht="15.75" thickBot="1">
      <c r="A6" s="71" t="s">
        <v>145</v>
      </c>
      <c r="B6" s="168">
        <v>16</v>
      </c>
      <c r="C6" s="169"/>
      <c r="D6" s="72">
        <v>15</v>
      </c>
      <c r="E6" s="168">
        <v>16</v>
      </c>
      <c r="F6" s="170"/>
      <c r="G6" s="72">
        <v>11</v>
      </c>
      <c r="H6" s="168">
        <v>16</v>
      </c>
      <c r="I6" s="169"/>
      <c r="J6" s="72">
        <v>8</v>
      </c>
      <c r="K6" s="168">
        <v>16</v>
      </c>
      <c r="L6" s="169"/>
      <c r="M6" s="72">
        <v>9</v>
      </c>
      <c r="N6" s="73"/>
    </row>
    <row r="7" spans="1:14" ht="15.75" thickBot="1">
      <c r="A7" s="71" t="s">
        <v>146</v>
      </c>
      <c r="B7" s="168">
        <v>43</v>
      </c>
      <c r="C7" s="169"/>
      <c r="D7" s="72">
        <v>39</v>
      </c>
      <c r="E7" s="168">
        <v>49</v>
      </c>
      <c r="F7" s="170"/>
      <c r="G7" s="72">
        <v>33</v>
      </c>
      <c r="H7" s="168">
        <v>55</v>
      </c>
      <c r="I7" s="169"/>
      <c r="J7" s="72">
        <v>29</v>
      </c>
      <c r="K7" s="168">
        <v>51</v>
      </c>
      <c r="L7" s="169"/>
      <c r="M7" s="72">
        <v>31</v>
      </c>
      <c r="N7" s="73"/>
    </row>
    <row r="8" spans="1:14" ht="15.75" thickBot="1">
      <c r="A8" s="71" t="s">
        <v>147</v>
      </c>
      <c r="B8" s="171">
        <v>37</v>
      </c>
      <c r="C8" s="172"/>
      <c r="D8" s="72">
        <v>37</v>
      </c>
      <c r="E8" s="168">
        <v>75</v>
      </c>
      <c r="F8" s="170"/>
      <c r="G8" s="72">
        <v>51</v>
      </c>
      <c r="H8" s="173">
        <v>110</v>
      </c>
      <c r="I8" s="174"/>
      <c r="J8" s="72">
        <v>56</v>
      </c>
      <c r="K8" s="168">
        <v>94</v>
      </c>
      <c r="L8" s="169"/>
      <c r="M8" s="72">
        <v>55</v>
      </c>
      <c r="N8" s="73"/>
    </row>
    <row r="9" spans="1:14" ht="20.25" thickBot="1">
      <c r="A9" s="71" t="s">
        <v>148</v>
      </c>
      <c r="B9" s="171">
        <v>41</v>
      </c>
      <c r="C9" s="172"/>
      <c r="D9" s="72">
        <v>38</v>
      </c>
      <c r="E9" s="168">
        <v>60</v>
      </c>
      <c r="F9" s="170"/>
      <c r="G9" s="72">
        <v>41</v>
      </c>
      <c r="H9" s="168">
        <v>70</v>
      </c>
      <c r="I9" s="169"/>
      <c r="J9" s="72">
        <v>37</v>
      </c>
      <c r="K9" s="168">
        <v>66</v>
      </c>
      <c r="L9" s="169"/>
      <c r="M9" s="72">
        <v>40</v>
      </c>
      <c r="N9" s="73"/>
    </row>
    <row r="10" spans="1:14" ht="15.75" thickBot="1">
      <c r="A10" s="71" t="s">
        <v>149</v>
      </c>
      <c r="B10" s="171">
        <v>36</v>
      </c>
      <c r="C10" s="172"/>
      <c r="D10" s="72">
        <v>24</v>
      </c>
      <c r="E10" s="168">
        <v>50</v>
      </c>
      <c r="F10" s="170"/>
      <c r="G10" s="72">
        <v>34</v>
      </c>
      <c r="H10" s="168">
        <v>65</v>
      </c>
      <c r="I10" s="169"/>
      <c r="J10" s="72">
        <v>34</v>
      </c>
      <c r="K10" s="168">
        <v>62</v>
      </c>
      <c r="L10" s="169"/>
      <c r="M10" s="72">
        <v>37</v>
      </c>
      <c r="N10" s="73"/>
    </row>
    <row r="11" spans="1:14" ht="20.25" thickBot="1">
      <c r="A11" s="71" t="s">
        <v>150</v>
      </c>
      <c r="B11" s="171">
        <v>101</v>
      </c>
      <c r="C11" s="172"/>
      <c r="D11" s="72">
        <v>100</v>
      </c>
      <c r="E11" s="168">
        <v>148</v>
      </c>
      <c r="F11" s="170"/>
      <c r="G11" s="72">
        <v>100</v>
      </c>
      <c r="H11" s="168">
        <v>191</v>
      </c>
      <c r="I11" s="169"/>
      <c r="J11" s="72">
        <v>100</v>
      </c>
      <c r="K11" s="168">
        <v>171</v>
      </c>
      <c r="L11" s="169"/>
      <c r="M11" s="72">
        <v>100</v>
      </c>
      <c r="N11" s="73"/>
    </row>
    <row r="12" spans="1:14" ht="15.75" thickBot="1">
      <c r="A12" s="74" t="s">
        <v>151</v>
      </c>
      <c r="B12" s="181"/>
      <c r="C12" s="182"/>
      <c r="D12" s="76"/>
      <c r="E12" s="181"/>
      <c r="F12" s="182"/>
      <c r="G12" s="76"/>
      <c r="H12" s="181"/>
      <c r="I12" s="183"/>
      <c r="J12" s="76"/>
      <c r="K12" s="181"/>
      <c r="L12" s="182"/>
      <c r="M12" s="76"/>
      <c r="N12" s="76"/>
    </row>
    <row r="13" spans="1:14" ht="15.75" thickBot="1">
      <c r="A13" s="71" t="s">
        <v>152</v>
      </c>
      <c r="B13" s="184">
        <v>6</v>
      </c>
      <c r="C13" s="185"/>
      <c r="D13" s="72">
        <v>6</v>
      </c>
      <c r="E13" s="173">
        <v>5</v>
      </c>
      <c r="F13" s="186"/>
      <c r="G13" s="72">
        <v>23</v>
      </c>
      <c r="H13" s="168">
        <v>5</v>
      </c>
      <c r="I13" s="169"/>
      <c r="J13" s="72">
        <v>25</v>
      </c>
      <c r="K13" s="168">
        <v>5</v>
      </c>
      <c r="L13" s="170"/>
      <c r="M13" s="72">
        <v>21</v>
      </c>
      <c r="N13" s="73"/>
    </row>
    <row r="14" spans="1:14" ht="15.75" thickBot="1">
      <c r="A14" s="71" t="s">
        <v>153</v>
      </c>
      <c r="B14" s="184">
        <v>3</v>
      </c>
      <c r="C14" s="185"/>
      <c r="D14" s="72">
        <v>12</v>
      </c>
      <c r="E14" s="173">
        <v>2</v>
      </c>
      <c r="F14" s="186"/>
      <c r="G14" s="72">
        <v>14</v>
      </c>
      <c r="H14" s="168">
        <v>2</v>
      </c>
      <c r="I14" s="169"/>
      <c r="J14" s="72">
        <v>10</v>
      </c>
      <c r="K14" s="168">
        <v>2</v>
      </c>
      <c r="L14" s="170"/>
      <c r="M14" s="72">
        <v>8</v>
      </c>
      <c r="N14" s="73"/>
    </row>
    <row r="15" spans="1:14" ht="15.75" thickBot="1">
      <c r="A15" s="71" t="s">
        <v>154</v>
      </c>
      <c r="B15" s="184">
        <v>14</v>
      </c>
      <c r="C15" s="185"/>
      <c r="D15" s="72">
        <v>82</v>
      </c>
      <c r="E15" s="173">
        <v>17</v>
      </c>
      <c r="F15" s="186"/>
      <c r="G15" s="72">
        <v>64</v>
      </c>
      <c r="H15" s="168">
        <v>13</v>
      </c>
      <c r="I15" s="169"/>
      <c r="J15" s="72">
        <v>65</v>
      </c>
      <c r="K15" s="168">
        <v>17</v>
      </c>
      <c r="L15" s="170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7" t="s">
        <v>155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</row>
    <row r="18" spans="1:14" ht="15.75" thickBot="1">
      <c r="A18" s="188" t="s">
        <v>156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</row>
    <row r="19" spans="1:14" ht="15.75" thickBot="1">
      <c r="A19" s="159" t="s">
        <v>157</v>
      </c>
      <c r="B19" s="161">
        <v>2009</v>
      </c>
      <c r="C19" s="162"/>
      <c r="D19" s="163"/>
      <c r="E19" s="161" t="s">
        <v>138</v>
      </c>
      <c r="F19" s="162"/>
      <c r="G19" s="164"/>
      <c r="H19" s="165">
        <v>2010</v>
      </c>
      <c r="I19" s="162"/>
      <c r="J19" s="163"/>
      <c r="K19" s="161" t="s">
        <v>139</v>
      </c>
      <c r="L19" s="162"/>
      <c r="M19" s="164"/>
      <c r="N19" s="166" t="s">
        <v>140</v>
      </c>
    </row>
    <row r="20" spans="1:14" ht="15.75" thickBot="1">
      <c r="A20" s="189"/>
      <c r="B20" s="161" t="s">
        <v>77</v>
      </c>
      <c r="C20" s="163"/>
      <c r="D20" s="70" t="s">
        <v>45</v>
      </c>
      <c r="E20" s="161" t="s">
        <v>77</v>
      </c>
      <c r="F20" s="163"/>
      <c r="G20" s="70" t="s">
        <v>45</v>
      </c>
      <c r="H20" s="161" t="s">
        <v>77</v>
      </c>
      <c r="I20" s="163"/>
      <c r="J20" s="70" t="s">
        <v>45</v>
      </c>
      <c r="K20" s="161" t="s">
        <v>77</v>
      </c>
      <c r="L20" s="163"/>
      <c r="M20" s="70" t="s">
        <v>45</v>
      </c>
      <c r="N20" s="167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84">
        <v>7</v>
      </c>
      <c r="C22" s="190"/>
      <c r="D22" s="79"/>
      <c r="E22" s="173">
        <v>15</v>
      </c>
      <c r="F22" s="186"/>
      <c r="G22" s="79">
        <v>100</v>
      </c>
      <c r="H22" s="173">
        <v>16</v>
      </c>
      <c r="I22" s="186"/>
      <c r="J22" s="79">
        <v>100</v>
      </c>
      <c r="K22" s="173">
        <v>16</v>
      </c>
      <c r="L22" s="186"/>
      <c r="M22" s="79">
        <v>100</v>
      </c>
      <c r="N22" s="80" t="s">
        <v>160</v>
      </c>
    </row>
    <row r="23" spans="1:14" ht="47.25" thickBot="1">
      <c r="A23" s="71" t="s">
        <v>161</v>
      </c>
      <c r="B23" s="173">
        <v>7</v>
      </c>
      <c r="C23" s="174"/>
      <c r="D23" s="81"/>
      <c r="E23" s="173">
        <v>1</v>
      </c>
      <c r="F23" s="186"/>
      <c r="G23" s="122">
        <f>(1*100)/15</f>
        <v>6.666666666666667</v>
      </c>
      <c r="H23" s="173">
        <v>1</v>
      </c>
      <c r="I23" s="186"/>
      <c r="J23" s="81">
        <v>7</v>
      </c>
      <c r="K23" s="173">
        <v>1</v>
      </c>
      <c r="L23" s="186"/>
      <c r="M23" s="81">
        <v>7</v>
      </c>
      <c r="N23" s="72" t="s">
        <v>162</v>
      </c>
    </row>
    <row r="24" spans="1:14" ht="47.25" thickBot="1">
      <c r="A24" s="71" t="s">
        <v>163</v>
      </c>
      <c r="B24" s="168">
        <v>2</v>
      </c>
      <c r="C24" s="169"/>
      <c r="D24" s="72"/>
      <c r="E24" s="168">
        <v>2</v>
      </c>
      <c r="F24" s="170"/>
      <c r="G24" s="123">
        <f>(E24*100)/15</f>
        <v>13.333333333333334</v>
      </c>
      <c r="H24" s="168">
        <v>3</v>
      </c>
      <c r="I24" s="170"/>
      <c r="J24" s="72">
        <v>18</v>
      </c>
      <c r="K24" s="168">
        <v>2</v>
      </c>
      <c r="L24" s="170"/>
      <c r="M24" s="72">
        <v>14</v>
      </c>
      <c r="N24" s="72" t="s">
        <v>164</v>
      </c>
    </row>
    <row r="25" spans="1:14" ht="29.25" thickBot="1">
      <c r="A25" s="71" t="s">
        <v>165</v>
      </c>
      <c r="B25" s="168">
        <v>2</v>
      </c>
      <c r="C25" s="169"/>
      <c r="D25" s="72"/>
      <c r="E25" s="168">
        <v>1</v>
      </c>
      <c r="F25" s="170"/>
      <c r="G25" s="123">
        <f t="shared" ref="G25:G27" si="0">(E25*100)/15</f>
        <v>6.666666666666667</v>
      </c>
      <c r="H25" s="168">
        <v>7</v>
      </c>
      <c r="I25" s="170"/>
      <c r="J25" s="72">
        <v>41</v>
      </c>
      <c r="K25" s="173">
        <v>7</v>
      </c>
      <c r="L25" s="186"/>
      <c r="M25" s="72">
        <v>44</v>
      </c>
      <c r="N25" s="72" t="s">
        <v>166</v>
      </c>
    </row>
    <row r="26" spans="1:14" ht="38.25" thickBot="1">
      <c r="A26" s="71" t="s">
        <v>167</v>
      </c>
      <c r="B26" s="168">
        <v>2</v>
      </c>
      <c r="C26" s="169"/>
      <c r="D26" s="72"/>
      <c r="E26" s="168">
        <v>1</v>
      </c>
      <c r="F26" s="170"/>
      <c r="G26" s="123">
        <f t="shared" si="0"/>
        <v>6.666666666666667</v>
      </c>
      <c r="H26" s="168">
        <v>4</v>
      </c>
      <c r="I26" s="170"/>
      <c r="J26" s="72">
        <v>23</v>
      </c>
      <c r="K26" s="168">
        <v>4</v>
      </c>
      <c r="L26" s="170"/>
      <c r="M26" s="72">
        <v>23</v>
      </c>
      <c r="N26" s="72" t="s">
        <v>168</v>
      </c>
    </row>
    <row r="27" spans="1:14" ht="38.25" thickBot="1">
      <c r="A27" s="83" t="s">
        <v>169</v>
      </c>
      <c r="B27" s="191">
        <v>6</v>
      </c>
      <c r="C27" s="192"/>
      <c r="D27" s="83"/>
      <c r="E27" s="168">
        <v>6</v>
      </c>
      <c r="F27" s="170"/>
      <c r="G27" s="83">
        <f t="shared" si="0"/>
        <v>40</v>
      </c>
      <c r="H27" s="168">
        <v>6</v>
      </c>
      <c r="I27" s="170"/>
      <c r="J27" s="83">
        <v>43</v>
      </c>
      <c r="K27" s="168">
        <v>6</v>
      </c>
      <c r="L27" s="170"/>
      <c r="M27" s="83">
        <v>43</v>
      </c>
      <c r="N27" s="86"/>
    </row>
    <row r="28" spans="1:14" ht="56.25" thickBot="1">
      <c r="A28" s="125" t="s">
        <v>170</v>
      </c>
      <c r="B28" s="193">
        <v>1176</v>
      </c>
      <c r="C28" s="194"/>
      <c r="D28" s="125"/>
      <c r="E28" s="195">
        <v>1605</v>
      </c>
      <c r="F28" s="196"/>
      <c r="G28" s="126">
        <f>(E28*100)/2724</f>
        <v>58.920704845814981</v>
      </c>
      <c r="H28" s="195">
        <v>1987</v>
      </c>
      <c r="I28" s="196"/>
      <c r="J28" s="83">
        <v>67</v>
      </c>
      <c r="K28" s="195">
        <v>1887</v>
      </c>
      <c r="L28" s="196"/>
      <c r="M28" s="83">
        <v>66</v>
      </c>
      <c r="N28" s="72" t="s">
        <v>171</v>
      </c>
    </row>
    <row r="29" spans="1:14" ht="15.75" thickBot="1">
      <c r="A29" s="83" t="s">
        <v>264</v>
      </c>
      <c r="B29" s="193">
        <v>2</v>
      </c>
      <c r="C29" s="194"/>
      <c r="D29" s="83"/>
      <c r="E29" s="168">
        <v>0</v>
      </c>
      <c r="F29" s="170"/>
      <c r="G29" s="83">
        <f>(E29*100)/2724</f>
        <v>0</v>
      </c>
      <c r="H29" s="168"/>
      <c r="I29" s="170"/>
      <c r="J29" s="83"/>
      <c r="K29" s="168"/>
      <c r="L29" s="170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8">
        <v>1</v>
      </c>
      <c r="C31" s="170"/>
      <c r="D31" s="80"/>
      <c r="E31" s="168">
        <v>3</v>
      </c>
      <c r="F31" s="170"/>
      <c r="G31" s="124">
        <f>(E31*100)/20</f>
        <v>15</v>
      </c>
      <c r="H31" s="168">
        <v>5</v>
      </c>
      <c r="I31" s="170"/>
      <c r="J31" s="80">
        <v>24</v>
      </c>
      <c r="K31" s="168">
        <v>5</v>
      </c>
      <c r="L31" s="170"/>
      <c r="M31" s="80">
        <v>24</v>
      </c>
      <c r="N31" s="80" t="s">
        <v>174</v>
      </c>
    </row>
    <row r="32" spans="1:14" ht="15.75" thickBot="1">
      <c r="A32" s="71" t="s">
        <v>175</v>
      </c>
      <c r="B32" s="168">
        <v>11</v>
      </c>
      <c r="C32" s="170"/>
      <c r="D32" s="72"/>
      <c r="E32" s="168">
        <v>1</v>
      </c>
      <c r="F32" s="170"/>
      <c r="G32" s="124">
        <f t="shared" ref="G32:G34" si="1">(E32*100)/20</f>
        <v>5</v>
      </c>
      <c r="H32" s="168">
        <v>6</v>
      </c>
      <c r="I32" s="170"/>
      <c r="J32" s="72">
        <v>35</v>
      </c>
      <c r="K32" s="168">
        <v>0</v>
      </c>
      <c r="L32" s="170"/>
      <c r="M32" s="72">
        <v>0</v>
      </c>
      <c r="N32" s="72" t="s">
        <v>176</v>
      </c>
    </row>
    <row r="33" spans="1:14" ht="20.25" thickBot="1">
      <c r="A33" s="71" t="s">
        <v>177</v>
      </c>
      <c r="B33" s="168">
        <v>3</v>
      </c>
      <c r="C33" s="170"/>
      <c r="D33" s="72"/>
      <c r="E33" s="168">
        <v>0</v>
      </c>
      <c r="F33" s="170"/>
      <c r="G33" s="124">
        <f t="shared" si="1"/>
        <v>0</v>
      </c>
      <c r="H33" s="168">
        <v>3</v>
      </c>
      <c r="I33" s="170"/>
      <c r="J33" s="72">
        <v>14</v>
      </c>
      <c r="K33" s="168">
        <v>0</v>
      </c>
      <c r="L33" s="170"/>
      <c r="M33" s="73"/>
      <c r="N33" s="73"/>
    </row>
    <row r="34" spans="1:14" ht="29.25" thickBot="1">
      <c r="A34" s="71" t="s">
        <v>178</v>
      </c>
      <c r="B34" s="168">
        <v>6</v>
      </c>
      <c r="C34" s="170"/>
      <c r="D34" s="72"/>
      <c r="E34" s="168">
        <v>0</v>
      </c>
      <c r="F34" s="170"/>
      <c r="G34" s="124">
        <f t="shared" si="1"/>
        <v>0</v>
      </c>
      <c r="H34" s="168">
        <v>3</v>
      </c>
      <c r="I34" s="170"/>
      <c r="J34" s="72">
        <v>14</v>
      </c>
      <c r="K34" s="168">
        <v>0</v>
      </c>
      <c r="L34" s="170"/>
      <c r="M34" s="73"/>
      <c r="N34" s="73"/>
    </row>
    <row r="35" spans="1:14" ht="29.25" thickBot="1">
      <c r="A35" s="71" t="s">
        <v>179</v>
      </c>
      <c r="B35" s="168">
        <v>73</v>
      </c>
      <c r="C35" s="170"/>
      <c r="D35" s="72"/>
      <c r="E35" s="168">
        <v>130</v>
      </c>
      <c r="F35" s="170"/>
      <c r="G35" s="123">
        <f>(E35*100)/165</f>
        <v>78.787878787878782</v>
      </c>
      <c r="H35" s="168">
        <v>250</v>
      </c>
      <c r="I35" s="170"/>
      <c r="J35" s="72">
        <v>32</v>
      </c>
      <c r="K35" s="168">
        <v>144</v>
      </c>
      <c r="L35" s="170"/>
      <c r="M35" s="72">
        <v>19</v>
      </c>
      <c r="N35" s="73"/>
    </row>
    <row r="36" spans="1:14" ht="20.25" thickBot="1">
      <c r="A36" s="117" t="s">
        <v>265</v>
      </c>
      <c r="B36" s="197">
        <v>5</v>
      </c>
      <c r="C36" s="198"/>
      <c r="D36" s="116"/>
      <c r="E36" s="191">
        <v>1</v>
      </c>
      <c r="F36" s="198"/>
      <c r="G36" s="124">
        <f>(E36*100)/20</f>
        <v>5</v>
      </c>
      <c r="H36" s="191"/>
      <c r="I36" s="198"/>
      <c r="J36" s="116"/>
      <c r="K36" s="191"/>
      <c r="L36" s="198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</mergeCells>
  <pageMargins left="0.70866141732283472" right="0.70866141732283472" top="0.74803149606299213" bottom="0.74803149606299213" header="0.31496062992125984" footer="0.31496062992125984"/>
  <pageSetup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opLeftCell="A34"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59" t="s">
        <v>137</v>
      </c>
      <c r="B1" s="161">
        <v>2010</v>
      </c>
      <c r="C1" s="162"/>
      <c r="D1" s="162"/>
      <c r="E1" s="163"/>
      <c r="F1" s="161">
        <v>2011</v>
      </c>
      <c r="G1" s="162"/>
      <c r="H1" s="162"/>
      <c r="I1" s="163"/>
      <c r="J1" s="161">
        <v>2012</v>
      </c>
      <c r="K1" s="162"/>
      <c r="L1" s="163"/>
      <c r="M1" s="204" t="s">
        <v>191</v>
      </c>
      <c r="N1" s="166"/>
    </row>
    <row r="2" spans="1:14" ht="15.75" thickBot="1">
      <c r="A2" s="160"/>
      <c r="B2" s="161" t="s">
        <v>192</v>
      </c>
      <c r="C2" s="162"/>
      <c r="D2" s="163"/>
      <c r="E2" s="87" t="s">
        <v>45</v>
      </c>
      <c r="F2" s="161" t="s">
        <v>192</v>
      </c>
      <c r="G2" s="162"/>
      <c r="H2" s="163"/>
      <c r="I2" s="87" t="s">
        <v>45</v>
      </c>
      <c r="J2" s="161" t="s">
        <v>193</v>
      </c>
      <c r="K2" s="163"/>
      <c r="L2" s="87" t="s">
        <v>45</v>
      </c>
      <c r="M2" s="205" t="s">
        <v>14</v>
      </c>
      <c r="N2" s="167"/>
    </row>
    <row r="3" spans="1:14">
      <c r="A3" s="175" t="s">
        <v>143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7"/>
    </row>
    <row r="4" spans="1:14" ht="15.75" thickBot="1">
      <c r="A4" s="178" t="s">
        <v>144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80"/>
    </row>
    <row r="5" spans="1:14" ht="15.75" thickBot="1">
      <c r="A5" s="88" t="s">
        <v>145</v>
      </c>
      <c r="B5" s="168">
        <v>16</v>
      </c>
      <c r="C5" s="199"/>
      <c r="D5" s="170"/>
      <c r="E5" s="200">
        <v>8</v>
      </c>
      <c r="F5" s="201"/>
      <c r="G5" s="168">
        <v>16</v>
      </c>
      <c r="H5" s="170"/>
      <c r="I5" s="72">
        <v>7</v>
      </c>
      <c r="J5" s="168">
        <v>16</v>
      </c>
      <c r="K5" s="170"/>
      <c r="L5" s="202">
        <v>7</v>
      </c>
      <c r="M5" s="203"/>
      <c r="N5" s="89"/>
    </row>
    <row r="6" spans="1:14" ht="15.75" thickBot="1">
      <c r="A6" s="88" t="s">
        <v>146</v>
      </c>
      <c r="B6" s="168">
        <v>55</v>
      </c>
      <c r="C6" s="199"/>
      <c r="D6" s="170"/>
      <c r="E6" s="200">
        <v>29</v>
      </c>
      <c r="F6" s="201"/>
      <c r="G6" s="168">
        <v>59</v>
      </c>
      <c r="H6" s="170"/>
      <c r="I6" s="72">
        <v>28</v>
      </c>
      <c r="J6" s="168">
        <v>59</v>
      </c>
      <c r="K6" s="170"/>
      <c r="L6" s="202">
        <v>28</v>
      </c>
      <c r="M6" s="203"/>
      <c r="N6" s="89"/>
    </row>
    <row r="7" spans="1:14" ht="15.75" thickBot="1">
      <c r="A7" s="88" t="s">
        <v>147</v>
      </c>
      <c r="B7" s="168">
        <v>110</v>
      </c>
      <c r="C7" s="199"/>
      <c r="D7" s="170"/>
      <c r="E7" s="200">
        <v>56</v>
      </c>
      <c r="F7" s="201"/>
      <c r="G7" s="168">
        <v>128</v>
      </c>
      <c r="H7" s="170"/>
      <c r="I7" s="72">
        <v>61</v>
      </c>
      <c r="J7" s="168">
        <v>128</v>
      </c>
      <c r="K7" s="170"/>
      <c r="L7" s="202">
        <v>61</v>
      </c>
      <c r="M7" s="203"/>
      <c r="N7" s="89"/>
    </row>
    <row r="8" spans="1:14" ht="15.75" thickBot="1">
      <c r="A8" s="88" t="s">
        <v>194</v>
      </c>
      <c r="B8" s="168">
        <v>181</v>
      </c>
      <c r="C8" s="199"/>
      <c r="D8" s="170"/>
      <c r="E8" s="200">
        <v>95</v>
      </c>
      <c r="F8" s="201"/>
      <c r="G8" s="168">
        <v>203</v>
      </c>
      <c r="H8" s="170"/>
      <c r="I8" s="72">
        <v>96</v>
      </c>
      <c r="J8" s="168">
        <v>203</v>
      </c>
      <c r="K8" s="170"/>
      <c r="L8" s="202">
        <v>96</v>
      </c>
      <c r="M8" s="203"/>
      <c r="N8" s="89"/>
    </row>
    <row r="9" spans="1:14" ht="15.75" thickBot="1">
      <c r="A9" s="88" t="s">
        <v>195</v>
      </c>
      <c r="B9" s="168">
        <v>110</v>
      </c>
      <c r="C9" s="199"/>
      <c r="D9" s="170"/>
      <c r="E9" s="200">
        <v>56</v>
      </c>
      <c r="F9" s="201"/>
      <c r="G9" s="168">
        <v>128</v>
      </c>
      <c r="H9" s="170"/>
      <c r="I9" s="72">
        <v>61</v>
      </c>
      <c r="J9" s="168">
        <v>128</v>
      </c>
      <c r="K9" s="170"/>
      <c r="L9" s="202">
        <v>61</v>
      </c>
      <c r="M9" s="203"/>
      <c r="N9" s="89"/>
    </row>
    <row r="10" spans="1:14" ht="20.25" thickBot="1">
      <c r="A10" s="90" t="s">
        <v>148</v>
      </c>
      <c r="B10" s="168">
        <v>70</v>
      </c>
      <c r="C10" s="199"/>
      <c r="D10" s="170"/>
      <c r="E10" s="200">
        <v>37</v>
      </c>
      <c r="F10" s="201"/>
      <c r="G10" s="168">
        <v>82</v>
      </c>
      <c r="H10" s="170"/>
      <c r="I10" s="72">
        <v>39</v>
      </c>
      <c r="J10" s="168">
        <v>92</v>
      </c>
      <c r="K10" s="170"/>
      <c r="L10" s="202">
        <v>44</v>
      </c>
      <c r="M10" s="203"/>
      <c r="N10" s="89"/>
    </row>
    <row r="11" spans="1:14" ht="15.75" thickBot="1">
      <c r="A11" s="90" t="s">
        <v>149</v>
      </c>
      <c r="B11" s="168">
        <v>65</v>
      </c>
      <c r="C11" s="199"/>
      <c r="D11" s="170"/>
      <c r="E11" s="200">
        <v>34</v>
      </c>
      <c r="F11" s="201"/>
      <c r="G11" s="168">
        <v>83</v>
      </c>
      <c r="H11" s="170"/>
      <c r="I11" s="72">
        <v>40</v>
      </c>
      <c r="J11" s="168">
        <v>90</v>
      </c>
      <c r="K11" s="170"/>
      <c r="L11" s="202">
        <v>43</v>
      </c>
      <c r="M11" s="203"/>
      <c r="N11" s="89"/>
    </row>
    <row r="12" spans="1:14" ht="20.25" thickBot="1">
      <c r="A12" s="90" t="s">
        <v>150</v>
      </c>
      <c r="B12" s="168">
        <v>191</v>
      </c>
      <c r="C12" s="199"/>
      <c r="D12" s="170"/>
      <c r="E12" s="200">
        <v>100</v>
      </c>
      <c r="F12" s="201"/>
      <c r="G12" s="168">
        <v>211</v>
      </c>
      <c r="H12" s="170"/>
      <c r="I12" s="72">
        <v>100</v>
      </c>
      <c r="J12" s="168">
        <v>211</v>
      </c>
      <c r="K12" s="170"/>
      <c r="L12" s="202">
        <v>100</v>
      </c>
      <c r="M12" s="203"/>
      <c r="N12" s="89"/>
    </row>
    <row r="13" spans="1:14" ht="29.25" thickBot="1">
      <c r="A13" s="91" t="s">
        <v>196</v>
      </c>
      <c r="B13" s="168">
        <v>191</v>
      </c>
      <c r="C13" s="199"/>
      <c r="D13" s="170"/>
      <c r="E13" s="200">
        <v>100</v>
      </c>
      <c r="F13" s="201"/>
      <c r="G13" s="168">
        <v>211</v>
      </c>
      <c r="H13" s="170"/>
      <c r="I13" s="72">
        <v>100</v>
      </c>
      <c r="J13" s="168">
        <v>211</v>
      </c>
      <c r="K13" s="170"/>
      <c r="L13" s="202">
        <v>100</v>
      </c>
      <c r="M13" s="203"/>
      <c r="N13" s="89"/>
    </row>
    <row r="14" spans="1:14" ht="15.75" thickBot="1">
      <c r="A14" s="92" t="s">
        <v>151</v>
      </c>
      <c r="B14" s="206"/>
      <c r="C14" s="207"/>
      <c r="D14" s="208"/>
      <c r="E14" s="209"/>
      <c r="F14" s="210"/>
      <c r="G14" s="206"/>
      <c r="H14" s="208"/>
      <c r="I14" s="93"/>
      <c r="J14" s="206"/>
      <c r="K14" s="208"/>
      <c r="L14" s="211"/>
      <c r="M14" s="212"/>
      <c r="N14" s="95"/>
    </row>
    <row r="15" spans="1:14" ht="15.75" thickBot="1">
      <c r="A15" s="90" t="s">
        <v>197</v>
      </c>
      <c r="B15" s="168">
        <v>5</v>
      </c>
      <c r="C15" s="199"/>
      <c r="D15" s="170"/>
      <c r="E15" s="200">
        <v>21</v>
      </c>
      <c r="F15" s="201"/>
      <c r="G15" s="168">
        <v>5</v>
      </c>
      <c r="H15" s="170"/>
      <c r="I15" s="72">
        <v>28</v>
      </c>
      <c r="J15" s="168">
        <v>5</v>
      </c>
      <c r="K15" s="170"/>
      <c r="L15" s="213">
        <v>25</v>
      </c>
      <c r="M15" s="214"/>
      <c r="N15" s="96"/>
    </row>
    <row r="16" spans="1:14" ht="15.75" thickBot="1">
      <c r="A16" s="90" t="s">
        <v>198</v>
      </c>
      <c r="B16" s="168">
        <v>2</v>
      </c>
      <c r="C16" s="199"/>
      <c r="D16" s="170"/>
      <c r="E16" s="200">
        <v>8</v>
      </c>
      <c r="F16" s="201"/>
      <c r="G16" s="168">
        <v>2</v>
      </c>
      <c r="H16" s="170"/>
      <c r="I16" s="72">
        <v>11</v>
      </c>
      <c r="J16" s="168">
        <v>4</v>
      </c>
      <c r="K16" s="170"/>
      <c r="L16" s="213">
        <v>20</v>
      </c>
      <c r="M16" s="214"/>
      <c r="N16" s="96"/>
    </row>
    <row r="17" spans="1:14" ht="15.75" thickBot="1">
      <c r="A17" s="90" t="s">
        <v>154</v>
      </c>
      <c r="B17" s="168">
        <v>13</v>
      </c>
      <c r="C17" s="199"/>
      <c r="D17" s="170"/>
      <c r="E17" s="200">
        <v>71</v>
      </c>
      <c r="F17" s="201"/>
      <c r="G17" s="168">
        <v>11</v>
      </c>
      <c r="H17" s="170"/>
      <c r="I17" s="72">
        <v>61</v>
      </c>
      <c r="J17" s="168">
        <v>11</v>
      </c>
      <c r="K17" s="169"/>
      <c r="L17" s="216">
        <v>55</v>
      </c>
      <c r="M17" s="214"/>
      <c r="N17" s="96"/>
    </row>
    <row r="18" spans="1:14">
      <c r="A18" s="77"/>
      <c r="B18" s="217"/>
      <c r="C18" s="217"/>
      <c r="D18" s="77"/>
      <c r="E18" s="217"/>
      <c r="F18" s="217"/>
      <c r="G18" s="77"/>
      <c r="H18" s="77"/>
      <c r="I18" s="77"/>
      <c r="J18" s="77"/>
      <c r="K18" s="77"/>
      <c r="L18" s="217"/>
      <c r="M18" s="217"/>
      <c r="N18" s="77"/>
    </row>
    <row r="19" spans="1:14">
      <c r="A19" s="187" t="s">
        <v>199</v>
      </c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215"/>
    </row>
    <row r="20" spans="1:14">
      <c r="A20" s="187" t="s">
        <v>200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215"/>
    </row>
    <row r="21" spans="1:14" ht="15.75" thickBot="1">
      <c r="A21" s="77"/>
      <c r="B21" s="222"/>
      <c r="C21" s="222"/>
      <c r="D21" s="77"/>
      <c r="E21" s="77"/>
      <c r="F21" s="222"/>
      <c r="G21" s="222"/>
      <c r="H21" s="77"/>
      <c r="I21" s="77"/>
      <c r="J21" s="77"/>
      <c r="K21" s="77"/>
      <c r="L21" s="222"/>
      <c r="M21" s="222"/>
      <c r="N21" s="77"/>
    </row>
    <row r="22" spans="1:14" ht="20.25" thickBot="1">
      <c r="A22" s="159" t="s">
        <v>157</v>
      </c>
      <c r="B22" s="161">
        <v>2010</v>
      </c>
      <c r="C22" s="162"/>
      <c r="D22" s="162"/>
      <c r="E22" s="163"/>
      <c r="F22" s="161">
        <v>2011</v>
      </c>
      <c r="G22" s="162"/>
      <c r="H22" s="162"/>
      <c r="I22" s="163"/>
      <c r="J22" s="161">
        <v>2012</v>
      </c>
      <c r="K22" s="162"/>
      <c r="L22" s="162"/>
      <c r="M22" s="163"/>
      <c r="N22" s="69" t="s">
        <v>191</v>
      </c>
    </row>
    <row r="23" spans="1:14" ht="15.75" thickBot="1">
      <c r="A23" s="189"/>
      <c r="B23" s="161" t="s">
        <v>193</v>
      </c>
      <c r="C23" s="162"/>
      <c r="D23" s="163"/>
      <c r="E23" s="87" t="s">
        <v>45</v>
      </c>
      <c r="F23" s="161" t="s">
        <v>193</v>
      </c>
      <c r="G23" s="162"/>
      <c r="H23" s="163"/>
      <c r="I23" s="87" t="s">
        <v>45</v>
      </c>
      <c r="J23" s="161" t="s">
        <v>193</v>
      </c>
      <c r="K23" s="163"/>
      <c r="L23" s="218" t="s">
        <v>45</v>
      </c>
      <c r="M23" s="219"/>
      <c r="N23" s="97" t="s">
        <v>14</v>
      </c>
    </row>
    <row r="24" spans="1:14" ht="20.25" thickBot="1">
      <c r="A24" s="98" t="s">
        <v>158</v>
      </c>
      <c r="B24" s="220"/>
      <c r="C24" s="220"/>
      <c r="D24" s="99"/>
      <c r="E24" s="99"/>
      <c r="F24" s="220"/>
      <c r="G24" s="220"/>
      <c r="H24" s="99"/>
      <c r="I24" s="99"/>
      <c r="J24" s="99"/>
      <c r="K24" s="99"/>
      <c r="L24" s="221"/>
      <c r="M24" s="221"/>
      <c r="N24" s="94"/>
    </row>
    <row r="25" spans="1:14" ht="38.25" thickBot="1">
      <c r="A25" s="100" t="s">
        <v>201</v>
      </c>
      <c r="B25" s="168">
        <v>16</v>
      </c>
      <c r="C25" s="199"/>
      <c r="D25" s="170"/>
      <c r="E25" s="80">
        <v>100</v>
      </c>
      <c r="F25" s="168">
        <v>20</v>
      </c>
      <c r="G25" s="199"/>
      <c r="H25" s="170"/>
      <c r="I25" s="80">
        <v>100</v>
      </c>
      <c r="J25" s="168">
        <v>23</v>
      </c>
      <c r="K25" s="170"/>
      <c r="L25" s="200">
        <v>100</v>
      </c>
      <c r="M25" s="201"/>
      <c r="N25" s="101"/>
    </row>
    <row r="26" spans="1:14" ht="56.25" thickBot="1">
      <c r="A26" s="90" t="s">
        <v>203</v>
      </c>
      <c r="B26" s="168">
        <v>1</v>
      </c>
      <c r="C26" s="199"/>
      <c r="D26" s="170"/>
      <c r="E26" s="72">
        <v>7</v>
      </c>
      <c r="F26" s="168">
        <v>4</v>
      </c>
      <c r="G26" s="199"/>
      <c r="H26" s="170"/>
      <c r="I26" s="72">
        <v>22</v>
      </c>
      <c r="J26" s="168" t="s">
        <v>266</v>
      </c>
      <c r="K26" s="170"/>
      <c r="L26" s="200">
        <v>82</v>
      </c>
      <c r="M26" s="201"/>
      <c r="N26" s="96"/>
    </row>
    <row r="27" spans="1:14" ht="74.25" thickBot="1">
      <c r="A27" s="90" t="s">
        <v>204</v>
      </c>
      <c r="B27" s="168">
        <v>1</v>
      </c>
      <c r="C27" s="199"/>
      <c r="D27" s="170"/>
      <c r="E27" s="72">
        <v>7</v>
      </c>
      <c r="F27" s="168">
        <v>3</v>
      </c>
      <c r="G27" s="199"/>
      <c r="H27" s="170"/>
      <c r="I27" s="72">
        <v>17</v>
      </c>
      <c r="J27" s="168">
        <v>14</v>
      </c>
      <c r="K27" s="170"/>
      <c r="L27" s="200">
        <v>82</v>
      </c>
      <c r="M27" s="201"/>
      <c r="N27" s="96"/>
    </row>
    <row r="28" spans="1:14" ht="29.25" thickBot="1">
      <c r="A28" s="90" t="s">
        <v>205</v>
      </c>
      <c r="B28" s="168">
        <v>2</v>
      </c>
      <c r="C28" s="199"/>
      <c r="D28" s="170"/>
      <c r="E28" s="72">
        <v>13</v>
      </c>
      <c r="F28" s="168">
        <v>5</v>
      </c>
      <c r="G28" s="199"/>
      <c r="H28" s="170"/>
      <c r="I28" s="72">
        <v>28</v>
      </c>
      <c r="J28" s="168">
        <v>14</v>
      </c>
      <c r="K28" s="170"/>
      <c r="L28" s="200" t="s">
        <v>206</v>
      </c>
      <c r="M28" s="201"/>
      <c r="N28" s="96"/>
    </row>
    <row r="29" spans="1:14" ht="29.25" thickBot="1">
      <c r="A29" s="90" t="s">
        <v>207</v>
      </c>
      <c r="B29" s="168">
        <v>0</v>
      </c>
      <c r="C29" s="199"/>
      <c r="D29" s="170"/>
      <c r="E29" s="72">
        <v>0</v>
      </c>
      <c r="F29" s="168">
        <v>0</v>
      </c>
      <c r="G29" s="199"/>
      <c r="H29" s="170"/>
      <c r="I29" s="72">
        <v>0</v>
      </c>
      <c r="J29" s="168">
        <v>14</v>
      </c>
      <c r="K29" s="170"/>
      <c r="L29" s="200" t="s">
        <v>202</v>
      </c>
      <c r="M29" s="201"/>
      <c r="N29" s="96"/>
    </row>
    <row r="30" spans="1:14" ht="47.25" thickBot="1">
      <c r="A30" s="90" t="s">
        <v>208</v>
      </c>
      <c r="B30" s="168">
        <v>0</v>
      </c>
      <c r="C30" s="199"/>
      <c r="D30" s="170"/>
      <c r="E30" s="72">
        <v>0</v>
      </c>
      <c r="F30" s="168">
        <v>0</v>
      </c>
      <c r="G30" s="199"/>
      <c r="H30" s="170"/>
      <c r="I30" s="72">
        <v>0</v>
      </c>
      <c r="J30" s="168">
        <v>0</v>
      </c>
      <c r="K30" s="170"/>
      <c r="L30" s="200" t="s">
        <v>57</v>
      </c>
      <c r="M30" s="201"/>
      <c r="N30" s="96" t="s">
        <v>209</v>
      </c>
    </row>
    <row r="31" spans="1:14" ht="56.25" thickBot="1">
      <c r="A31" s="90" t="s">
        <v>210</v>
      </c>
      <c r="B31" s="168">
        <v>0</v>
      </c>
      <c r="C31" s="199"/>
      <c r="D31" s="170"/>
      <c r="E31" s="72">
        <v>0</v>
      </c>
      <c r="F31" s="168">
        <v>1</v>
      </c>
      <c r="G31" s="199"/>
      <c r="H31" s="170"/>
      <c r="I31" s="72">
        <v>6</v>
      </c>
      <c r="J31" s="168">
        <v>3</v>
      </c>
      <c r="K31" s="170"/>
      <c r="L31" s="200" t="s">
        <v>211</v>
      </c>
      <c r="M31" s="201"/>
      <c r="N31" s="96" t="s">
        <v>212</v>
      </c>
    </row>
    <row r="32" spans="1:14" ht="20.25" thickBot="1">
      <c r="A32" s="90" t="s">
        <v>213</v>
      </c>
      <c r="B32" s="168">
        <v>1</v>
      </c>
      <c r="C32" s="199"/>
      <c r="D32" s="170"/>
      <c r="E32" s="72">
        <v>7</v>
      </c>
      <c r="F32" s="168">
        <v>3</v>
      </c>
      <c r="G32" s="199"/>
      <c r="H32" s="170"/>
      <c r="I32" s="72">
        <v>17</v>
      </c>
      <c r="J32" s="168">
        <v>14</v>
      </c>
      <c r="K32" s="170"/>
      <c r="L32" s="200" t="s">
        <v>206</v>
      </c>
      <c r="M32" s="201"/>
      <c r="N32" s="96"/>
    </row>
    <row r="33" spans="1:14" ht="38.25" thickBot="1">
      <c r="A33" s="90" t="s">
        <v>214</v>
      </c>
      <c r="B33" s="168">
        <v>5</v>
      </c>
      <c r="C33" s="199"/>
      <c r="D33" s="170"/>
      <c r="E33" s="72">
        <v>33</v>
      </c>
      <c r="F33" s="168">
        <v>5</v>
      </c>
      <c r="G33" s="199"/>
      <c r="H33" s="170"/>
      <c r="I33" s="72">
        <v>28</v>
      </c>
      <c r="J33" s="168">
        <v>10</v>
      </c>
      <c r="K33" s="170"/>
      <c r="L33" s="200">
        <v>59</v>
      </c>
      <c r="M33" s="201"/>
      <c r="N33" s="96"/>
    </row>
    <row r="34" spans="1:14" ht="47.25" thickBot="1">
      <c r="A34" s="90" t="s">
        <v>215</v>
      </c>
      <c r="B34" s="168">
        <v>4</v>
      </c>
      <c r="C34" s="199"/>
      <c r="D34" s="170"/>
      <c r="E34" s="72">
        <v>27</v>
      </c>
      <c r="F34" s="168">
        <v>4</v>
      </c>
      <c r="G34" s="199"/>
      <c r="H34" s="170"/>
      <c r="I34" s="72">
        <v>22</v>
      </c>
      <c r="J34" s="168">
        <v>6</v>
      </c>
      <c r="K34" s="170"/>
      <c r="L34" s="200" t="s">
        <v>216</v>
      </c>
      <c r="M34" s="201"/>
      <c r="N34" s="96"/>
    </row>
    <row r="35" spans="1:14" ht="47.25" thickBot="1">
      <c r="A35" s="90" t="s">
        <v>217</v>
      </c>
      <c r="B35" s="168">
        <v>6</v>
      </c>
      <c r="C35" s="199"/>
      <c r="D35" s="170"/>
      <c r="E35" s="72">
        <v>40</v>
      </c>
      <c r="F35" s="168">
        <v>6</v>
      </c>
      <c r="G35" s="199"/>
      <c r="H35" s="170"/>
      <c r="I35" s="72">
        <v>33</v>
      </c>
      <c r="J35" s="168">
        <v>10</v>
      </c>
      <c r="K35" s="170"/>
      <c r="L35" s="200" t="s">
        <v>218</v>
      </c>
      <c r="M35" s="201"/>
      <c r="N35" s="96"/>
    </row>
    <row r="36" spans="1:14" ht="38.25" thickBot="1">
      <c r="A36" s="90" t="s">
        <v>219</v>
      </c>
      <c r="B36" s="168">
        <v>1987</v>
      </c>
      <c r="C36" s="199"/>
      <c r="D36" s="170"/>
      <c r="E36" s="72">
        <v>67</v>
      </c>
      <c r="F36" s="168">
        <v>2450</v>
      </c>
      <c r="G36" s="199"/>
      <c r="H36" s="170"/>
      <c r="I36" s="72" t="s">
        <v>220</v>
      </c>
      <c r="J36" s="168">
        <v>2650</v>
      </c>
      <c r="K36" s="170"/>
      <c r="L36" s="200" t="s">
        <v>221</v>
      </c>
      <c r="M36" s="201"/>
      <c r="N36" s="96"/>
    </row>
    <row r="37" spans="1:14" ht="20.25" thickBot="1">
      <c r="A37" s="102" t="s">
        <v>172</v>
      </c>
      <c r="B37" s="220"/>
      <c r="C37" s="220"/>
      <c r="D37" s="99"/>
      <c r="E37" s="99"/>
      <c r="F37" s="220"/>
      <c r="G37" s="220"/>
      <c r="H37" s="99"/>
      <c r="I37" s="99"/>
      <c r="J37" s="99"/>
      <c r="K37" s="99"/>
      <c r="L37" s="221"/>
      <c r="M37" s="221"/>
      <c r="N37" s="94"/>
    </row>
    <row r="38" spans="1:14" ht="56.25" thickBot="1">
      <c r="A38" s="103" t="s">
        <v>222</v>
      </c>
      <c r="B38" s="168">
        <v>5</v>
      </c>
      <c r="C38" s="199"/>
      <c r="D38" s="170"/>
      <c r="E38" s="80">
        <v>24</v>
      </c>
      <c r="F38" s="168">
        <v>8</v>
      </c>
      <c r="G38" s="199"/>
      <c r="H38" s="170"/>
      <c r="I38" s="80">
        <v>36</v>
      </c>
      <c r="J38" s="168">
        <v>12</v>
      </c>
      <c r="K38" s="170"/>
      <c r="L38" s="200">
        <v>52</v>
      </c>
      <c r="M38" s="201"/>
      <c r="N38" s="101"/>
    </row>
    <row r="39" spans="1:14" ht="38.25" thickBot="1">
      <c r="A39" s="90" t="s">
        <v>223</v>
      </c>
      <c r="B39" s="168">
        <v>1</v>
      </c>
      <c r="C39" s="199"/>
      <c r="D39" s="170"/>
      <c r="E39" s="72">
        <v>5</v>
      </c>
      <c r="F39" s="168">
        <v>3</v>
      </c>
      <c r="G39" s="199"/>
      <c r="H39" s="170"/>
      <c r="I39" s="72">
        <v>14</v>
      </c>
      <c r="J39" s="168">
        <v>4</v>
      </c>
      <c r="K39" s="170"/>
      <c r="L39" s="200">
        <v>16</v>
      </c>
      <c r="M39" s="201"/>
      <c r="N39" s="96"/>
    </row>
    <row r="40" spans="1:14" ht="29.25" thickBot="1">
      <c r="A40" s="90" t="s">
        <v>224</v>
      </c>
      <c r="B40" s="168">
        <v>5</v>
      </c>
      <c r="C40" s="199"/>
      <c r="D40" s="170"/>
      <c r="E40" s="72">
        <v>24</v>
      </c>
      <c r="F40" s="168">
        <v>5</v>
      </c>
      <c r="G40" s="199"/>
      <c r="H40" s="170"/>
      <c r="I40" s="72">
        <v>24</v>
      </c>
      <c r="J40" s="168">
        <v>5</v>
      </c>
      <c r="K40" s="170"/>
      <c r="L40" s="200">
        <v>24</v>
      </c>
      <c r="M40" s="201"/>
      <c r="N40" s="96"/>
    </row>
    <row r="41" spans="1:14" ht="20.25" thickBot="1">
      <c r="A41" s="90" t="s">
        <v>177</v>
      </c>
      <c r="B41" s="168">
        <v>0</v>
      </c>
      <c r="C41" s="199"/>
      <c r="D41" s="170"/>
      <c r="E41" s="72">
        <v>0</v>
      </c>
      <c r="F41" s="168">
        <v>6</v>
      </c>
      <c r="G41" s="199"/>
      <c r="H41" s="170"/>
      <c r="I41" s="72">
        <v>27</v>
      </c>
      <c r="J41" s="168">
        <v>7</v>
      </c>
      <c r="K41" s="170"/>
      <c r="L41" s="200">
        <v>30</v>
      </c>
      <c r="M41" s="201"/>
      <c r="N41" s="96"/>
    </row>
    <row r="42" spans="1:14" ht="20.25" thickBot="1">
      <c r="A42" s="90" t="s">
        <v>225</v>
      </c>
      <c r="B42" s="168">
        <v>0</v>
      </c>
      <c r="C42" s="199"/>
      <c r="D42" s="170"/>
      <c r="E42" s="72">
        <v>0</v>
      </c>
      <c r="F42" s="168">
        <v>0</v>
      </c>
      <c r="G42" s="199"/>
      <c r="H42" s="170"/>
      <c r="I42" s="72">
        <v>0</v>
      </c>
      <c r="J42" s="168">
        <v>0</v>
      </c>
      <c r="K42" s="170"/>
      <c r="L42" s="200">
        <v>0</v>
      </c>
      <c r="M42" s="201"/>
      <c r="N42" s="96"/>
    </row>
    <row r="43" spans="1:14" ht="29.25" thickBot="1">
      <c r="A43" s="90" t="s">
        <v>179</v>
      </c>
      <c r="B43" s="168">
        <v>250</v>
      </c>
      <c r="C43" s="199"/>
      <c r="D43" s="170"/>
      <c r="E43" s="72" t="s">
        <v>226</v>
      </c>
      <c r="F43" s="168">
        <v>350</v>
      </c>
      <c r="G43" s="199"/>
      <c r="H43" s="170"/>
      <c r="I43" s="72" t="s">
        <v>227</v>
      </c>
      <c r="J43" s="168">
        <v>410</v>
      </c>
      <c r="K43" s="170"/>
      <c r="L43" s="200" t="s">
        <v>228</v>
      </c>
      <c r="M43" s="201"/>
      <c r="N43" s="96"/>
    </row>
    <row r="44" spans="1:14" ht="15.75" thickBot="1">
      <c r="A44" s="104" t="s">
        <v>180</v>
      </c>
      <c r="B44" s="105" t="s">
        <v>181</v>
      </c>
      <c r="C44" s="223" t="s">
        <v>182</v>
      </c>
      <c r="D44" s="224"/>
      <c r="E44" s="105" t="s">
        <v>45</v>
      </c>
      <c r="F44" s="223" t="s">
        <v>181</v>
      </c>
      <c r="G44" s="224"/>
      <c r="H44" s="105" t="s">
        <v>182</v>
      </c>
      <c r="I44" s="105" t="s">
        <v>45</v>
      </c>
      <c r="J44" s="105" t="s">
        <v>181</v>
      </c>
      <c r="K44" s="105" t="s">
        <v>182</v>
      </c>
      <c r="L44" s="223" t="s">
        <v>45</v>
      </c>
      <c r="M44" s="224"/>
      <c r="N44" s="95"/>
    </row>
    <row r="45" spans="1:14" ht="20.25" thickBot="1">
      <c r="A45" s="90" t="s">
        <v>183</v>
      </c>
      <c r="B45" s="80"/>
      <c r="C45" s="200"/>
      <c r="D45" s="201"/>
      <c r="E45" s="80"/>
      <c r="F45" s="200"/>
      <c r="G45" s="201"/>
      <c r="H45" s="80"/>
      <c r="I45" s="80"/>
      <c r="J45" s="80"/>
      <c r="K45" s="80"/>
      <c r="L45" s="200"/>
      <c r="M45" s="201"/>
      <c r="N45" s="96" t="s">
        <v>79</v>
      </c>
    </row>
    <row r="46" spans="1:14" ht="20.25" thickBot="1">
      <c r="A46" s="90" t="s">
        <v>184</v>
      </c>
      <c r="B46" s="72"/>
      <c r="C46" s="200"/>
      <c r="D46" s="201"/>
      <c r="E46" s="72"/>
      <c r="F46" s="200"/>
      <c r="G46" s="201"/>
      <c r="H46" s="72"/>
      <c r="I46" s="72"/>
      <c r="J46" s="72"/>
      <c r="K46" s="72"/>
      <c r="L46" s="200"/>
      <c r="M46" s="201"/>
      <c r="N46" s="106" t="s">
        <v>79</v>
      </c>
    </row>
    <row r="47" spans="1:14" ht="20.25" thickBot="1">
      <c r="A47" s="90" t="s">
        <v>185</v>
      </c>
      <c r="B47" s="72">
        <v>561</v>
      </c>
      <c r="C47" s="200">
        <v>272</v>
      </c>
      <c r="D47" s="201"/>
      <c r="E47" s="71">
        <v>48</v>
      </c>
      <c r="F47" s="200">
        <v>621</v>
      </c>
      <c r="G47" s="201"/>
      <c r="H47" s="72">
        <v>454</v>
      </c>
      <c r="I47" s="72">
        <v>73</v>
      </c>
      <c r="J47" s="72">
        <v>623</v>
      </c>
      <c r="K47" s="72">
        <v>493</v>
      </c>
      <c r="L47" s="200">
        <v>79</v>
      </c>
      <c r="M47" s="201"/>
      <c r="N47" s="96"/>
    </row>
    <row r="48" spans="1:14" ht="20.25" thickBot="1">
      <c r="A48" s="90" t="s">
        <v>186</v>
      </c>
      <c r="B48" s="72">
        <v>556</v>
      </c>
      <c r="C48" s="200">
        <v>242</v>
      </c>
      <c r="D48" s="201"/>
      <c r="E48" s="72">
        <v>44</v>
      </c>
      <c r="F48" s="200">
        <v>621</v>
      </c>
      <c r="G48" s="201"/>
      <c r="H48" s="72">
        <v>286</v>
      </c>
      <c r="I48" s="72">
        <v>46</v>
      </c>
      <c r="J48" s="72">
        <v>623</v>
      </c>
      <c r="K48" s="72">
        <v>327</v>
      </c>
      <c r="L48" s="200">
        <v>52</v>
      </c>
      <c r="M48" s="201"/>
      <c r="N48" s="96"/>
    </row>
    <row r="49" spans="1:14" ht="20.25" thickBot="1">
      <c r="A49" s="90" t="s">
        <v>187</v>
      </c>
      <c r="B49" s="72">
        <v>83</v>
      </c>
      <c r="C49" s="200">
        <v>129</v>
      </c>
      <c r="D49" s="201"/>
      <c r="E49" s="72">
        <v>155</v>
      </c>
      <c r="F49" s="200">
        <v>130</v>
      </c>
      <c r="G49" s="201"/>
      <c r="H49" s="72">
        <v>130</v>
      </c>
      <c r="I49" s="72">
        <v>100</v>
      </c>
      <c r="J49" s="72">
        <v>142</v>
      </c>
      <c r="K49" s="72">
        <v>142</v>
      </c>
      <c r="L49" s="200">
        <v>100</v>
      </c>
      <c r="M49" s="201"/>
      <c r="N49" s="96"/>
    </row>
    <row r="50" spans="1:14" ht="20.25" thickBot="1">
      <c r="A50" s="104" t="s">
        <v>188</v>
      </c>
      <c r="B50" s="107"/>
      <c r="C50" s="206"/>
      <c r="D50" s="208"/>
      <c r="E50" s="107"/>
      <c r="F50" s="206"/>
      <c r="G50" s="208"/>
      <c r="H50" s="107"/>
      <c r="I50" s="107"/>
      <c r="J50" s="107"/>
      <c r="K50" s="93"/>
      <c r="L50" s="209"/>
      <c r="M50" s="210"/>
      <c r="N50" s="95"/>
    </row>
    <row r="51" spans="1:14" ht="15.75" thickBot="1">
      <c r="A51" s="90" t="s">
        <v>189</v>
      </c>
      <c r="B51" s="72"/>
      <c r="C51" s="200"/>
      <c r="D51" s="201"/>
      <c r="E51" s="72"/>
      <c r="F51" s="200"/>
      <c r="G51" s="201"/>
      <c r="H51" s="72"/>
      <c r="I51" s="72"/>
      <c r="J51" s="72"/>
      <c r="K51" s="72"/>
      <c r="L51" s="200"/>
      <c r="M51" s="201"/>
      <c r="N51" s="96"/>
    </row>
    <row r="52" spans="1:14" ht="15.75" thickBot="1">
      <c r="A52" s="90" t="s">
        <v>190</v>
      </c>
      <c r="B52" s="72"/>
      <c r="C52" s="200"/>
      <c r="D52" s="201"/>
      <c r="E52" s="72"/>
      <c r="F52" s="200"/>
      <c r="G52" s="201"/>
      <c r="H52" s="72"/>
      <c r="I52" s="72"/>
      <c r="J52" s="72"/>
      <c r="K52" s="72"/>
      <c r="L52" s="200"/>
      <c r="M52" s="201"/>
      <c r="N52" s="96"/>
    </row>
    <row r="53" spans="1:14" ht="15.75" thickBot="1">
      <c r="A53" s="90"/>
      <c r="B53" s="96"/>
      <c r="C53" s="225"/>
      <c r="D53" s="226"/>
      <c r="E53" s="96"/>
      <c r="F53" s="225"/>
      <c r="G53" s="226"/>
      <c r="H53" s="96"/>
      <c r="I53" s="96"/>
      <c r="J53" s="96"/>
      <c r="K53" s="96"/>
      <c r="L53" s="225"/>
      <c r="M53" s="226"/>
      <c r="N53" s="96"/>
    </row>
  </sheetData>
  <mergeCells count="201"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3</vt:i4>
      </vt:variant>
    </vt:vector>
  </HeadingPairs>
  <TitlesOfParts>
    <vt:vector size="14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  <vt:lpstr>Análisispertinenciaprogramas!Área_de_impresión</vt:lpstr>
      <vt:lpstr>CIEES!Área_de_impresión</vt:lpstr>
      <vt:lpstr>COPAES!Área_de_impresión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Leonardo López Aguilar</cp:lastModifiedBy>
  <cp:lastPrinted>2010-05-06T05:19:57Z</cp:lastPrinted>
  <dcterms:created xsi:type="dcterms:W3CDTF">2010-04-06T16:56:46Z</dcterms:created>
  <dcterms:modified xsi:type="dcterms:W3CDTF">2010-05-06T05:29:43Z</dcterms:modified>
</cp:coreProperties>
</file>